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599" windowHeight="8192" windowWidth="16384" xWindow="0" yWindow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<sst xmlns="http://schemas.openxmlformats.org/spreadsheetml/2006/main" count="33" uniqueCount="29">
  <si>
    <t>Unadjusted odds ratios (OR) for subsequent publication of abstracts presented at BSG meetings in 2005 compared to 1995</t>
  </si>
  <si>
    <t>Total</t>
  </si>
  <si>
    <t>odds ratio</t>
  </si>
  <si>
    <t>classification of abstract</t>
  </si>
  <si>
    <t>published</t>
  </si>
  <si>
    <t>total</t>
  </si>
  <si>
    <t>unpublished</t>
  </si>
  <si>
    <t>RCT</t>
  </si>
  <si>
    <t>Systematic rev</t>
  </si>
  <si>
    <t>cohort study</t>
  </si>
  <si>
    <t>case series</t>
  </si>
  <si>
    <t>audit</t>
  </si>
  <si>
    <t>service evaluation</t>
  </si>
  <si>
    <t>epi</t>
  </si>
  <si>
    <t>fundamental science</t>
  </si>
  <si>
    <t>endoscopy</t>
  </si>
  <si>
    <t>surgery</t>
  </si>
  <si>
    <t>oncology</t>
  </si>
  <si>
    <t>IBD</t>
  </si>
  <si>
    <t>liver</t>
  </si>
  <si>
    <t>nutrition</t>
  </si>
  <si>
    <t>genetics</t>
  </si>
  <si>
    <t>cell biology</t>
  </si>
  <si>
    <t>pharmacology</t>
  </si>
  <si>
    <t>physiology</t>
  </si>
  <si>
    <t>immunology</t>
  </si>
  <si>
    <t>non  fundamental</t>
  </si>
  <si>
    <t>published </t>
  </si>
  <si>
    <t>%</t>
  </si>
</sst>
</file>

<file path=xl/styles.xml><?xml version="1.0" encoding="utf-8"?>
<styleSheet xmlns="http://schemas.openxmlformats.org/spreadsheetml/2006/main">
  <numFmts count="2">
    <numFmt formatCode="GENERAL" numFmtId="164"/>
    <numFmt formatCode="GENERAL" numFmtId="165"/>
  </numFmts>
  <fonts count="5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b val="true"/>
      <color rgb="00000000"/>
      <sz val="11"/>
    </font>
  </fonts>
  <fills count="2">
    <fill>
      <patternFill patternType="none"/>
    </fill>
    <fill>
      <patternFill patternType="gray125"/>
    </fill>
  </fills>
  <borders count="3">
    <border diagonalDown="false" diagonalUp="false">
      <left/>
      <right/>
      <top/>
      <bottom/>
      <diagonal/>
    </border>
    <border diagonalDown="false" diagonalUp="false">
      <left/>
      <right/>
      <top/>
      <bottom style="thick"/>
      <diagonal/>
    </border>
    <border diagonalDown="false" diagonalUp="false">
      <left style="thick"/>
      <right style="thick"/>
      <top style="thick"/>
      <bottom style="thick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6">
    <xf applyAlignment="false" applyBorder="false" applyFont="false" applyProtection="false" borderId="0" fillId="0" fontId="0" numFmtId="164" xfId="0"/>
    <xf applyAlignment="false" applyBorder="true" applyFont="true" applyProtection="false" borderId="1" fillId="0" fontId="4" numFmtId="164" xfId="0"/>
    <xf applyAlignment="false" applyBorder="true" applyFont="false" applyProtection="false" borderId="1" fillId="0" fontId="0" numFmtId="164" xfId="0"/>
    <xf applyAlignment="false" applyBorder="false" applyFont="true" applyProtection="false" borderId="0" fillId="0" fontId="4" numFmtId="164" xfId="0"/>
    <xf applyAlignment="false" applyBorder="false" applyFont="false" applyProtection="false" borderId="0" fillId="0" fontId="0" numFmtId="165" xfId="0"/>
    <xf applyAlignment="false" applyBorder="true" applyFont="false" applyProtection="false" borderId="2" fillId="0" fontId="0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5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F16" activeCellId="0" pane="topLeft" sqref="F16"/>
    </sheetView>
  </sheetViews>
  <cols>
    <col collapsed="false" hidden="false" max="1025" min="1" style="0" width="8.56862745098039"/>
  </cols>
  <sheetData>
    <row collapsed="false" customFormat="false" customHeight="false" hidden="false" ht="13.3" outlineLevel="0"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collapsed="false" customFormat="false" customHeight="false" hidden="false" ht="13.3" outlineLevel="0" r="3">
      <c r="G3" s="0" t="s">
        <v>1</v>
      </c>
      <c r="L3" s="0" t="s">
        <v>1</v>
      </c>
    </row>
    <row collapsed="false" customFormat="false" customHeight="false" hidden="false" ht="13.3" outlineLevel="0" r="4">
      <c r="G4" s="0" t="n">
        <v>497</v>
      </c>
      <c r="L4" s="0" t="n">
        <v>441</v>
      </c>
      <c r="O4" s="0" t="s">
        <v>2</v>
      </c>
    </row>
    <row collapsed="false" customFormat="false" customHeight="false" hidden="false" ht="13.3" outlineLevel="0" r="5">
      <c r="A5" s="3" t="s">
        <v>3</v>
      </c>
      <c r="E5" s="1" t="n">
        <v>1995</v>
      </c>
      <c r="F5" s="1"/>
      <c r="G5" s="1"/>
      <c r="H5" s="3"/>
      <c r="I5" s="3"/>
      <c r="J5" s="1" t="n">
        <v>2005</v>
      </c>
      <c r="K5" s="1"/>
      <c r="L5" s="1"/>
    </row>
    <row collapsed="false" customFormat="false" customHeight="false" hidden="false" ht="13.3" outlineLevel="0" r="6">
      <c r="E6" s="3" t="s">
        <v>4</v>
      </c>
      <c r="F6" s="3" t="s">
        <v>5</v>
      </c>
      <c r="G6" s="3" t="s">
        <v>6</v>
      </c>
      <c r="H6" s="3"/>
      <c r="I6" s="3"/>
      <c r="J6" s="3" t="s">
        <v>4</v>
      </c>
      <c r="K6" s="3" t="s">
        <v>5</v>
      </c>
      <c r="L6" s="3" t="s">
        <v>6</v>
      </c>
    </row>
    <row collapsed="false" customFormat="false" customHeight="false" hidden="false" ht="13.3" outlineLevel="0" r="7">
      <c r="A7" s="0" t="s">
        <v>7</v>
      </c>
      <c r="E7" s="0" t="n">
        <v>6</v>
      </c>
      <c r="F7" s="0" t="n">
        <v>14</v>
      </c>
      <c r="G7" s="4" t="n">
        <f aca="false">F7-E7</f>
        <v>8</v>
      </c>
      <c r="J7" s="0" t="n">
        <v>9</v>
      </c>
      <c r="K7" s="0" t="n">
        <v>16</v>
      </c>
      <c r="L7" s="4" t="n">
        <f aca="false">K7-J7</f>
        <v>7</v>
      </c>
      <c r="O7" s="4" t="n">
        <f aca="false">(J7/L7)/(E7/G7)</f>
        <v>1.71428571428571</v>
      </c>
    </row>
    <row collapsed="false" customFormat="false" customHeight="false" hidden="false" ht="13.3" outlineLevel="0" r="8">
      <c r="A8" s="0" t="s">
        <v>8</v>
      </c>
      <c r="E8" s="0" t="n">
        <v>1</v>
      </c>
      <c r="F8" s="0" t="n">
        <v>7</v>
      </c>
      <c r="G8" s="4" t="n">
        <f aca="false">F8-E8</f>
        <v>6</v>
      </c>
      <c r="J8" s="0" t="n">
        <v>2</v>
      </c>
      <c r="K8" s="0" t="n">
        <v>9</v>
      </c>
      <c r="L8" s="4" t="n">
        <f aca="false">K8-J8</f>
        <v>7</v>
      </c>
      <c r="O8" s="4" t="n">
        <f aca="false">(J8/L8)/(E8/G8)</f>
        <v>1.71428571428571</v>
      </c>
    </row>
    <row collapsed="false" customFormat="false" customHeight="false" hidden="false" ht="13.3" outlineLevel="0" r="9">
      <c r="A9" s="0" t="s">
        <v>9</v>
      </c>
    </row>
    <row collapsed="false" customFormat="false" customHeight="false" hidden="false" ht="13.3" outlineLevel="0" r="10">
      <c r="A10" s="0" t="s">
        <v>10</v>
      </c>
      <c r="E10" s="0" t="n">
        <v>37</v>
      </c>
      <c r="F10" s="0" t="n">
        <v>190</v>
      </c>
      <c r="G10" s="4" t="n">
        <f aca="false">F10-E10</f>
        <v>153</v>
      </c>
      <c r="J10" s="0" t="n">
        <v>19</v>
      </c>
      <c r="K10" s="0" t="n">
        <v>186</v>
      </c>
      <c r="L10" s="4" t="n">
        <f aca="false">K10-J10</f>
        <v>167</v>
      </c>
      <c r="O10" s="4" t="n">
        <f aca="false">(J10/L10)/(E10/G10)</f>
        <v>0.4704644764525</v>
      </c>
    </row>
    <row collapsed="false" customFormat="false" customHeight="false" hidden="false" ht="13.3" outlineLevel="0" r="11">
      <c r="A11" s="0" t="s">
        <v>11</v>
      </c>
      <c r="E11" s="0" t="n">
        <v>3</v>
      </c>
      <c r="F11" s="0" t="n">
        <v>54</v>
      </c>
      <c r="G11" s="4" t="n">
        <f aca="false">F11-E11</f>
        <v>51</v>
      </c>
      <c r="J11" s="0" t="n">
        <v>0</v>
      </c>
      <c r="K11" s="0" t="n">
        <v>36</v>
      </c>
      <c r="L11" s="4" t="n">
        <f aca="false">K11-J11</f>
        <v>36</v>
      </c>
      <c r="O11" s="4" t="n">
        <f aca="false">(J11/L11)/(E11/G11)</f>
        <v>0</v>
      </c>
    </row>
    <row collapsed="false" customFormat="false" customHeight="false" hidden="false" ht="13.3" outlineLevel="0" r="12">
      <c r="A12" s="0" t="s">
        <v>12</v>
      </c>
      <c r="E12" s="0" t="n">
        <v>4</v>
      </c>
      <c r="F12" s="0" t="n">
        <v>77</v>
      </c>
      <c r="G12" s="4" t="n">
        <f aca="false">F12-E12</f>
        <v>73</v>
      </c>
      <c r="J12" s="0" t="n">
        <v>2</v>
      </c>
      <c r="K12" s="0" t="n">
        <v>60</v>
      </c>
      <c r="L12" s="4" t="n">
        <f aca="false">K12-J12</f>
        <v>58</v>
      </c>
      <c r="O12" s="4" t="n">
        <f aca="false">(J12/L12)/(E12/G12)</f>
        <v>0.629310344827586</v>
      </c>
    </row>
    <row collapsed="false" customFormat="false" customHeight="false" hidden="false" ht="14.9" outlineLevel="0" r="13">
      <c r="A13" s="0" t="s">
        <v>13</v>
      </c>
      <c r="E13" s="0" t="n">
        <v>12</v>
      </c>
      <c r="F13" s="0" t="n">
        <v>36</v>
      </c>
      <c r="G13" s="4" t="n">
        <f aca="false">F13-E13</f>
        <v>24</v>
      </c>
      <c r="J13" s="0" t="n">
        <v>13</v>
      </c>
      <c r="K13" s="0" t="n">
        <v>49</v>
      </c>
      <c r="L13" s="4" t="n">
        <f aca="false">K13-J13</f>
        <v>36</v>
      </c>
      <c r="O13" s="4" t="n">
        <f aca="false">(J13/L13)/(E13/G13)</f>
        <v>0.722222222222222</v>
      </c>
    </row>
    <row collapsed="false" customFormat="false" customHeight="false" hidden="false" ht="13.3" outlineLevel="0" r="14">
      <c r="A14" s="0" t="s">
        <v>14</v>
      </c>
      <c r="E14" s="0" t="n">
        <v>25</v>
      </c>
      <c r="F14" s="0" t="n">
        <v>119</v>
      </c>
      <c r="G14" s="4" t="n">
        <f aca="false">F14-E14</f>
        <v>94</v>
      </c>
      <c r="J14" s="0" t="n">
        <v>31</v>
      </c>
      <c r="K14" s="0" t="n">
        <v>85</v>
      </c>
      <c r="L14" s="4" t="n">
        <f aca="false">K14-J14</f>
        <v>54</v>
      </c>
      <c r="O14" s="4" t="n">
        <f aca="false">(J14/L14)/(E14/G14)</f>
        <v>2.15851851851852</v>
      </c>
    </row>
    <row collapsed="false" customFormat="false" customHeight="false" hidden="false" ht="13.3" outlineLevel="0" r="15">
      <c r="E15" s="4" t="n">
        <f aca="false">SUM(E7:E14)</f>
        <v>88</v>
      </c>
      <c r="F15" s="4" t="n">
        <f aca="false">SUM(F7:F14)</f>
        <v>497</v>
      </c>
      <c r="G15" s="4" t="n">
        <f aca="false">F15-E15</f>
        <v>409</v>
      </c>
      <c r="J15" s="4" t="n">
        <f aca="false">SUM(J7:J14)</f>
        <v>76</v>
      </c>
      <c r="K15" s="4" t="n">
        <f aca="false">SUM(K7:K14)</f>
        <v>441</v>
      </c>
      <c r="L15" s="4" t="n">
        <f aca="false">K15-J15</f>
        <v>365</v>
      </c>
      <c r="O15" s="4" t="n">
        <f aca="false">(J15/L15)/(E15/G15)</f>
        <v>0.967745952677459</v>
      </c>
    </row>
    <row collapsed="false" customFormat="false" customHeight="false" hidden="false" ht="13.3" outlineLevel="0" r="16">
      <c r="A16" s="0" t="s">
        <v>15</v>
      </c>
      <c r="E16" s="0" t="n">
        <v>14</v>
      </c>
      <c r="F16" s="0" t="n">
        <v>80</v>
      </c>
      <c r="G16" s="4" t="n">
        <f aca="false">F16-E16</f>
        <v>66</v>
      </c>
      <c r="J16" s="0" t="n">
        <v>13</v>
      </c>
      <c r="K16" s="0" t="n">
        <v>102</v>
      </c>
      <c r="L16" s="4" t="n">
        <f aca="false">K16-J16</f>
        <v>89</v>
      </c>
      <c r="O16" s="4" t="n">
        <f aca="false">(J16/L16)/(E16/G16)</f>
        <v>0.688603531300161</v>
      </c>
    </row>
    <row collapsed="false" customFormat="false" customHeight="false" hidden="false" ht="13.3" outlineLevel="0" r="17">
      <c r="A17" s="0" t="s">
        <v>16</v>
      </c>
      <c r="E17" s="0" t="n">
        <v>13</v>
      </c>
      <c r="F17" s="0" t="n">
        <v>52</v>
      </c>
      <c r="G17" s="4" t="n">
        <f aca="false">F17-E17</f>
        <v>39</v>
      </c>
      <c r="J17" s="0" t="n">
        <v>4</v>
      </c>
      <c r="K17" s="0" t="n">
        <v>33</v>
      </c>
      <c r="L17" s="4" t="n">
        <f aca="false">K17-J17</f>
        <v>29</v>
      </c>
      <c r="O17" s="4" t="n">
        <f aca="false">(J17/L17)/(E17/G17)</f>
        <v>0.413793103448276</v>
      </c>
    </row>
    <row collapsed="false" customFormat="false" customHeight="false" hidden="false" ht="13.3" outlineLevel="0" r="18">
      <c r="A18" s="0" t="s">
        <v>17</v>
      </c>
      <c r="E18" s="0" t="n">
        <v>9</v>
      </c>
      <c r="F18" s="0" t="n">
        <v>23</v>
      </c>
      <c r="G18" s="4" t="n">
        <f aca="false">F18-E18</f>
        <v>14</v>
      </c>
      <c r="J18" s="0" t="n">
        <v>10</v>
      </c>
      <c r="K18" s="0" t="n">
        <v>36</v>
      </c>
      <c r="L18" s="4" t="n">
        <f aca="false">K18-J18</f>
        <v>26</v>
      </c>
      <c r="O18" s="4" t="n">
        <f aca="false">(J18/L18)/(E18/G18)</f>
        <v>0.598290598290598</v>
      </c>
    </row>
    <row collapsed="false" customFormat="false" customHeight="false" hidden="false" ht="13.3" outlineLevel="0" r="19">
      <c r="A19" s="0" t="s">
        <v>18</v>
      </c>
      <c r="E19" s="0" t="n">
        <v>13</v>
      </c>
      <c r="F19" s="0" t="n">
        <v>56</v>
      </c>
      <c r="G19" s="4" t="n">
        <f aca="false">F19-E19</f>
        <v>43</v>
      </c>
      <c r="J19" s="0" t="n">
        <v>10</v>
      </c>
      <c r="K19" s="0" t="n">
        <v>78</v>
      </c>
      <c r="L19" s="4" t="n">
        <f aca="false">K19-J19</f>
        <v>68</v>
      </c>
      <c r="O19" s="4" t="n">
        <f aca="false">(J19/L19)/(E19/G19)</f>
        <v>0.486425339366516</v>
      </c>
    </row>
    <row collapsed="false" customFormat="false" customHeight="false" hidden="false" ht="13.3" outlineLevel="0" r="20">
      <c r="A20" s="0" t="s">
        <v>19</v>
      </c>
      <c r="E20" s="0" t="n">
        <v>17</v>
      </c>
      <c r="F20" s="0" t="n">
        <v>70</v>
      </c>
      <c r="G20" s="4" t="n">
        <f aca="false">F20-E20</f>
        <v>53</v>
      </c>
      <c r="J20" s="0" t="n">
        <v>13</v>
      </c>
      <c r="K20" s="0" t="n">
        <v>74</v>
      </c>
      <c r="L20" s="4" t="n">
        <f aca="false">K20-J20</f>
        <v>61</v>
      </c>
      <c r="O20" s="4" t="n">
        <f aca="false">(J20/L20)/(E20/G20)</f>
        <v>0.664416586306654</v>
      </c>
    </row>
    <row collapsed="false" customFormat="false" customHeight="false" hidden="false" ht="13.3" outlineLevel="0" r="21">
      <c r="A21" s="0" t="s">
        <v>20</v>
      </c>
      <c r="E21" s="0" t="n">
        <v>7</v>
      </c>
      <c r="F21" s="0" t="n">
        <v>25</v>
      </c>
      <c r="G21" s="4" t="n">
        <f aca="false">F21-E21</f>
        <v>18</v>
      </c>
      <c r="J21" s="0" t="n">
        <v>2</v>
      </c>
      <c r="K21" s="0" t="n">
        <v>22</v>
      </c>
      <c r="L21" s="4" t="n">
        <f aca="false">K21-J21</f>
        <v>20</v>
      </c>
      <c r="O21" s="4" t="n">
        <f aca="false">(J21/L21)/(E21/G21)</f>
        <v>0.257142857142857</v>
      </c>
    </row>
    <row collapsed="false" customFormat="false" customHeight="false" hidden="false" ht="13.3" outlineLevel="0" r="24">
      <c r="A24" s="0" t="s">
        <v>21</v>
      </c>
      <c r="E24" s="0" t="n">
        <v>5</v>
      </c>
      <c r="F24" s="0" t="n">
        <v>19</v>
      </c>
      <c r="G24" s="4" t="n">
        <f aca="false">F24-E24</f>
        <v>14</v>
      </c>
      <c r="J24" s="0" t="n">
        <v>7</v>
      </c>
      <c r="K24" s="0" t="n">
        <v>16</v>
      </c>
      <c r="L24" s="4" t="n">
        <f aca="false">K24-J24</f>
        <v>9</v>
      </c>
      <c r="O24" s="4" t="n">
        <f aca="false">(J24/L24)/(E24/G24)</f>
        <v>2.17777777777778</v>
      </c>
    </row>
    <row collapsed="false" customFormat="false" customHeight="false" hidden="false" ht="13.3" outlineLevel="0" r="25">
      <c r="A25" s="0" t="s">
        <v>22</v>
      </c>
      <c r="E25" s="0" t="n">
        <v>7</v>
      </c>
      <c r="F25" s="0" t="n">
        <v>20</v>
      </c>
      <c r="G25" s="4" t="n">
        <f aca="false">F25-E25</f>
        <v>13</v>
      </c>
      <c r="J25" s="0" t="n">
        <v>6</v>
      </c>
      <c r="K25" s="0" t="n">
        <v>12</v>
      </c>
      <c r="L25" s="4" t="n">
        <f aca="false">K25-J25</f>
        <v>6</v>
      </c>
      <c r="O25" s="4" t="n">
        <f aca="false">(J25/L25)/(E25/G25)</f>
        <v>1.85714285714286</v>
      </c>
    </row>
    <row collapsed="false" customFormat="false" customHeight="false" hidden="false" ht="13.3" outlineLevel="0" r="26">
      <c r="A26" s="0" t="s">
        <v>23</v>
      </c>
      <c r="E26" s="0" t="n">
        <v>5</v>
      </c>
      <c r="F26" s="0" t="n">
        <v>32</v>
      </c>
      <c r="G26" s="4" t="n">
        <f aca="false">F26-E26</f>
        <v>27</v>
      </c>
      <c r="J26" s="0" t="n">
        <v>8</v>
      </c>
      <c r="K26" s="0" t="n">
        <v>23</v>
      </c>
      <c r="L26" s="4" t="n">
        <f aca="false">K26-J26</f>
        <v>15</v>
      </c>
      <c r="O26" s="4" t="n">
        <f aca="false">(J26/L26)/(E26/G26)</f>
        <v>2.88</v>
      </c>
    </row>
    <row collapsed="false" customFormat="false" customHeight="false" hidden="false" ht="13.3" outlineLevel="0" r="27">
      <c r="A27" s="0" t="s">
        <v>24</v>
      </c>
      <c r="E27" s="0" t="n">
        <v>4</v>
      </c>
      <c r="F27" s="0" t="n">
        <v>26</v>
      </c>
      <c r="G27" s="4" t="n">
        <f aca="false">F27-E27</f>
        <v>22</v>
      </c>
      <c r="J27" s="0" t="n">
        <v>5</v>
      </c>
      <c r="K27" s="0" t="n">
        <v>17</v>
      </c>
      <c r="L27" s="4" t="n">
        <f aca="false">K27-J27</f>
        <v>12</v>
      </c>
      <c r="O27" s="0" t="n">
        <v>2.24</v>
      </c>
    </row>
    <row collapsed="false" customFormat="false" customHeight="false" hidden="false" ht="13.3" outlineLevel="0" r="28">
      <c r="A28" s="0" t="s">
        <v>25</v>
      </c>
      <c r="E28" s="0" t="n">
        <v>4</v>
      </c>
      <c r="F28" s="0" t="n">
        <v>22</v>
      </c>
      <c r="G28" s="4" t="n">
        <f aca="false">F28-E28</f>
        <v>18</v>
      </c>
      <c r="J28" s="0" t="n">
        <v>5</v>
      </c>
      <c r="K28" s="0" t="n">
        <v>17</v>
      </c>
      <c r="L28" s="4" t="n">
        <f aca="false">K28-J28</f>
        <v>12</v>
      </c>
      <c r="O28" s="4" t="n">
        <f aca="false">(J28/L28)/(E28/G28)</f>
        <v>1.875</v>
      </c>
    </row>
    <row collapsed="false" customFormat="false" customHeight="false" hidden="false" ht="13.3" outlineLevel="0" r="29">
      <c r="E29" s="4" t="n">
        <f aca="false">SUM(E24:E28)</f>
        <v>25</v>
      </c>
      <c r="F29" s="4" t="n">
        <f aca="false">SUM(F24:F28)</f>
        <v>119</v>
      </c>
      <c r="G29" s="4" t="n">
        <f aca="false">F29-E29</f>
        <v>94</v>
      </c>
      <c r="J29" s="4" t="n">
        <f aca="false">SUM(J24:J28)</f>
        <v>31</v>
      </c>
      <c r="K29" s="4" t="n">
        <f aca="false">SUM(K24:K28)</f>
        <v>85</v>
      </c>
      <c r="L29" s="4" t="n">
        <f aca="false">K29-J29</f>
        <v>54</v>
      </c>
      <c r="O29" s="4" t="n">
        <f aca="false">(J29/L29)/(E29/G29)</f>
        <v>2.15851851851852</v>
      </c>
    </row>
    <row collapsed="false" customFormat="false" customHeight="false" hidden="false" ht="13.3" outlineLevel="0" r="31">
      <c r="A31" s="0" t="s">
        <v>26</v>
      </c>
      <c r="E31" s="4" t="n">
        <f aca="false">E15-E14</f>
        <v>63</v>
      </c>
      <c r="G31" s="4" t="n">
        <f aca="false">G15-G14</f>
        <v>315</v>
      </c>
      <c r="J31" s="4" t="n">
        <f aca="false">J15-J14</f>
        <v>45</v>
      </c>
      <c r="L31" s="4" t="n">
        <f aca="false">L15-L14</f>
        <v>311</v>
      </c>
      <c r="O31" s="4" t="n">
        <f aca="false">(J31/L31)/(E31/G31)</f>
        <v>0.723472668810289</v>
      </c>
    </row>
    <row collapsed="false" customFormat="false" customHeight="false" hidden="false" ht="13.3" outlineLevel="0" r="34">
      <c r="D34" s="0" t="s">
        <v>27</v>
      </c>
    </row>
    <row collapsed="false" customFormat="false" customHeight="false" hidden="false" ht="13.3" outlineLevel="0" r="35">
      <c r="D35" s="0" t="s">
        <v>28</v>
      </c>
      <c r="E35" s="5" t="n">
        <f aca="false">100*E15/F15</f>
        <v>17.7062374245473</v>
      </c>
      <c r="J35" s="5" t="n">
        <f aca="false">100*J15/K15</f>
        <v>17.2335600907029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53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5686274509803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5686274509803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2012-12-11T08:10:10.00Z</dcterms:created>
  <dc:creator>wm007</dc:creator>
  <cp:lastModifiedBy>wm007</cp:lastModifiedBy>
  <cp:lastPrinted>2012-12-13T12:21:16.00Z</cp:lastPrinted>
  <dcterms:modified xsi:type="dcterms:W3CDTF">2013-02-07T09:20:41.00Z</dcterms:modified>
  <cp:revision>0</cp:revision>
</cp:coreProperties>
</file>